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8_{D9164E44-9484-46D7-863E-CF43B4138460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-технолог" sheetId="4" r:id="rId1"/>
  </sheets>
  <definedNames>
    <definedName name="_FilterDatabase_0" localSheetId="0">'рейтинг-технолог'!$A$3:$K$49</definedName>
    <definedName name="_FilterDatabase_0_0" localSheetId="0">'рейтинг-технолог'!$A$3:$I$37</definedName>
    <definedName name="_xlnm._FilterDatabase" localSheetId="0" hidden="1">'рейтинг-технолог'!$A$3:$K$76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4" l="1"/>
  <c r="H76" i="4"/>
  <c r="F76" i="4"/>
  <c r="D76" i="4"/>
  <c r="J75" i="4"/>
  <c r="H75" i="4"/>
  <c r="F75" i="4"/>
  <c r="D75" i="4"/>
  <c r="J74" i="4"/>
  <c r="H74" i="4"/>
  <c r="F74" i="4"/>
  <c r="D74" i="4"/>
  <c r="J73" i="4"/>
  <c r="H73" i="4"/>
  <c r="F73" i="4"/>
  <c r="D73" i="4"/>
  <c r="J72" i="4"/>
  <c r="H72" i="4"/>
  <c r="F72" i="4"/>
  <c r="D72" i="4"/>
  <c r="J71" i="4"/>
  <c r="H71" i="4"/>
  <c r="F71" i="4"/>
  <c r="D71" i="4"/>
  <c r="J70" i="4"/>
  <c r="H70" i="4"/>
  <c r="F70" i="4"/>
  <c r="D70" i="4"/>
  <c r="J69" i="4"/>
  <c r="H69" i="4"/>
  <c r="F69" i="4"/>
  <c r="D69" i="4"/>
  <c r="J68" i="4"/>
  <c r="H68" i="4"/>
  <c r="F68" i="4"/>
  <c r="D68" i="4"/>
  <c r="J67" i="4"/>
  <c r="H67" i="4"/>
  <c r="F67" i="4"/>
  <c r="D67" i="4"/>
  <c r="J66" i="4"/>
  <c r="H66" i="4"/>
  <c r="F66" i="4"/>
  <c r="D66" i="4"/>
  <c r="J65" i="4"/>
  <c r="H65" i="4"/>
  <c r="F65" i="4"/>
  <c r="D65" i="4"/>
  <c r="J64" i="4"/>
  <c r="H64" i="4"/>
  <c r="F64" i="4"/>
  <c r="D64" i="4"/>
  <c r="J63" i="4"/>
  <c r="H63" i="4"/>
  <c r="F63" i="4"/>
  <c r="D63" i="4"/>
  <c r="J62" i="4"/>
  <c r="H62" i="4"/>
  <c r="F62" i="4"/>
  <c r="D62" i="4"/>
  <c r="J61" i="4"/>
  <c r="H61" i="4"/>
  <c r="F61" i="4"/>
  <c r="D61" i="4"/>
  <c r="J60" i="4"/>
  <c r="H60" i="4"/>
  <c r="F60" i="4"/>
  <c r="D60" i="4"/>
  <c r="J59" i="4"/>
  <c r="H59" i="4"/>
  <c r="F59" i="4"/>
  <c r="D59" i="4"/>
  <c r="J58" i="4"/>
  <c r="H58" i="4"/>
  <c r="F58" i="4"/>
  <c r="D58" i="4"/>
  <c r="J57" i="4"/>
  <c r="H57" i="4"/>
  <c r="F57" i="4"/>
  <c r="D57" i="4"/>
  <c r="J56" i="4"/>
  <c r="H56" i="4"/>
  <c r="F56" i="4"/>
  <c r="D56" i="4"/>
  <c r="J55" i="4"/>
  <c r="H55" i="4"/>
  <c r="F55" i="4"/>
  <c r="D55" i="4"/>
  <c r="J54" i="4"/>
  <c r="H54" i="4"/>
  <c r="F54" i="4"/>
  <c r="D54" i="4"/>
  <c r="J53" i="4"/>
  <c r="H53" i="4"/>
  <c r="F53" i="4"/>
  <c r="D53" i="4"/>
  <c r="J52" i="4"/>
  <c r="H52" i="4"/>
  <c r="F52" i="4"/>
  <c r="D52" i="4"/>
  <c r="J51" i="4"/>
  <c r="H51" i="4"/>
  <c r="F51" i="4"/>
  <c r="D51" i="4"/>
  <c r="J50" i="4"/>
  <c r="H50" i="4"/>
  <c r="F50" i="4"/>
  <c r="D50" i="4"/>
  <c r="J49" i="4"/>
  <c r="H49" i="4"/>
  <c r="F49" i="4"/>
  <c r="D49" i="4"/>
  <c r="J48" i="4"/>
  <c r="H48" i="4"/>
  <c r="D48" i="4"/>
  <c r="J47" i="4"/>
  <c r="H47" i="4"/>
  <c r="F47" i="4"/>
  <c r="D47" i="4"/>
  <c r="J46" i="4"/>
  <c r="H46" i="4"/>
  <c r="F46" i="4"/>
  <c r="D46" i="4"/>
  <c r="J45" i="4"/>
  <c r="H45" i="4"/>
  <c r="F45" i="4"/>
  <c r="D45" i="4"/>
  <c r="J44" i="4"/>
  <c r="H44" i="4"/>
  <c r="F44" i="4"/>
  <c r="D44" i="4"/>
  <c r="J43" i="4"/>
  <c r="H43" i="4"/>
  <c r="F43" i="4"/>
  <c r="D43" i="4"/>
  <c r="J42" i="4"/>
  <c r="H42" i="4"/>
  <c r="F42" i="4"/>
  <c r="D42" i="4"/>
  <c r="J41" i="4"/>
  <c r="H41" i="4"/>
  <c r="F41" i="4"/>
  <c r="D41" i="4"/>
  <c r="J40" i="4"/>
  <c r="H40" i="4"/>
  <c r="F40" i="4"/>
  <c r="D40" i="4"/>
  <c r="J39" i="4"/>
  <c r="H39" i="4"/>
  <c r="F39" i="4"/>
  <c r="D39" i="4"/>
  <c r="J38" i="4"/>
  <c r="H38" i="4"/>
  <c r="F38" i="4"/>
  <c r="D38" i="4"/>
  <c r="J37" i="4"/>
  <c r="H37" i="4"/>
  <c r="F37" i="4"/>
  <c r="D37" i="4"/>
  <c r="J36" i="4"/>
  <c r="H36" i="4"/>
  <c r="F36" i="4"/>
  <c r="D36" i="4"/>
  <c r="J35" i="4"/>
  <c r="H35" i="4"/>
  <c r="F35" i="4"/>
  <c r="D35" i="4"/>
  <c r="J34" i="4"/>
  <c r="H34" i="4"/>
  <c r="F34" i="4"/>
  <c r="D34" i="4"/>
  <c r="J33" i="4"/>
  <c r="H33" i="4"/>
  <c r="F33" i="4"/>
  <c r="D33" i="4"/>
  <c r="J32" i="4"/>
  <c r="H32" i="4"/>
  <c r="F32" i="4"/>
  <c r="D32" i="4"/>
  <c r="J31" i="4"/>
  <c r="H31" i="4"/>
  <c r="F31" i="4"/>
  <c r="D31" i="4"/>
  <c r="J30" i="4"/>
  <c r="H30" i="4"/>
  <c r="F30" i="4"/>
  <c r="D30" i="4"/>
  <c r="J29" i="4"/>
  <c r="H29" i="4"/>
  <c r="F29" i="4"/>
  <c r="D29" i="4"/>
  <c r="J28" i="4"/>
  <c r="H28" i="4"/>
  <c r="F28" i="4"/>
  <c r="D28" i="4"/>
  <c r="J27" i="4"/>
  <c r="H27" i="4"/>
  <c r="F27" i="4"/>
  <c r="D27" i="4"/>
  <c r="J26" i="4"/>
  <c r="H26" i="4"/>
  <c r="F26" i="4"/>
  <c r="D26" i="4"/>
  <c r="J25" i="4"/>
  <c r="H25" i="4"/>
  <c r="F25" i="4"/>
  <c r="D25" i="4"/>
  <c r="J24" i="4"/>
  <c r="H24" i="4"/>
  <c r="F24" i="4"/>
  <c r="D24" i="4"/>
  <c r="J23" i="4"/>
  <c r="H23" i="4"/>
  <c r="F23" i="4"/>
  <c r="D23" i="4"/>
  <c r="J22" i="4"/>
  <c r="H22" i="4"/>
  <c r="F22" i="4"/>
  <c r="D22" i="4"/>
  <c r="J21" i="4"/>
  <c r="H21" i="4"/>
  <c r="F21" i="4"/>
  <c r="D21" i="4"/>
  <c r="J20" i="4"/>
  <c r="H20" i="4"/>
  <c r="F20" i="4"/>
  <c r="D20" i="4"/>
  <c r="J19" i="4"/>
  <c r="H19" i="4"/>
  <c r="F19" i="4"/>
  <c r="D19" i="4"/>
  <c r="J18" i="4"/>
  <c r="H18" i="4"/>
  <c r="F18" i="4"/>
  <c r="D18" i="4"/>
  <c r="J17" i="4"/>
  <c r="H17" i="4"/>
  <c r="F17" i="4"/>
  <c r="D17" i="4"/>
  <c r="J16" i="4"/>
  <c r="H16" i="4"/>
  <c r="F16" i="4"/>
  <c r="D16" i="4"/>
  <c r="J15" i="4"/>
  <c r="H15" i="4"/>
  <c r="F15" i="4"/>
  <c r="D15" i="4"/>
  <c r="J14" i="4"/>
  <c r="H14" i="4"/>
  <c r="F14" i="4"/>
  <c r="D14" i="4"/>
  <c r="J13" i="4"/>
  <c r="H13" i="4"/>
  <c r="F13" i="4"/>
  <c r="D13" i="4"/>
  <c r="J12" i="4"/>
  <c r="H12" i="4"/>
  <c r="F12" i="4"/>
  <c r="D12" i="4"/>
  <c r="J11" i="4"/>
  <c r="H11" i="4"/>
  <c r="F11" i="4"/>
  <c r="D11" i="4"/>
  <c r="J10" i="4"/>
  <c r="H10" i="4"/>
  <c r="F10" i="4"/>
  <c r="D10" i="4"/>
  <c r="J9" i="4"/>
  <c r="H9" i="4"/>
  <c r="F9" i="4"/>
  <c r="D9" i="4"/>
  <c r="J8" i="4"/>
  <c r="H8" i="4"/>
  <c r="F8" i="4"/>
  <c r="D8" i="4"/>
  <c r="J7" i="4"/>
  <c r="H7" i="4"/>
  <c r="F7" i="4"/>
  <c r="D7" i="4"/>
  <c r="J6" i="4"/>
  <c r="H6" i="4"/>
  <c r="F6" i="4"/>
  <c r="D6" i="4"/>
  <c r="J5" i="4"/>
  <c r="H5" i="4"/>
  <c r="F5" i="4"/>
  <c r="D5" i="4"/>
  <c r="J4" i="4"/>
  <c r="H4" i="4"/>
  <c r="F4" i="4"/>
  <c r="D4" i="4"/>
  <c r="K73" i="4" l="1"/>
  <c r="K41" i="4"/>
  <c r="K44" i="4"/>
  <c r="K49" i="4"/>
  <c r="K57" i="4"/>
  <c r="K65" i="4"/>
  <c r="K69" i="4"/>
  <c r="K36" i="4"/>
  <c r="K29" i="4"/>
  <c r="K31" i="4"/>
  <c r="K34" i="4"/>
  <c r="K66" i="4"/>
  <c r="K68" i="4"/>
  <c r="K4" i="4"/>
  <c r="K12" i="4"/>
  <c r="K20" i="4"/>
  <c r="K32" i="4"/>
  <c r="K28" i="4"/>
  <c r="K64" i="4"/>
  <c r="K74" i="4"/>
  <c r="K76" i="4"/>
  <c r="K46" i="4"/>
  <c r="K27" i="4"/>
  <c r="K51" i="4"/>
  <c r="K9" i="4"/>
  <c r="K8" i="4"/>
  <c r="K10" i="4"/>
  <c r="K17" i="4"/>
  <c r="K35" i="4"/>
  <c r="K37" i="4"/>
  <c r="K39" i="4"/>
  <c r="K54" i="4"/>
  <c r="K72" i="4"/>
  <c r="K16" i="4"/>
  <c r="K18" i="4"/>
  <c r="K25" i="4"/>
  <c r="K43" i="4"/>
  <c r="K45" i="4"/>
  <c r="K47" i="4"/>
  <c r="K53" i="4"/>
  <c r="K55" i="4"/>
  <c r="K62" i="4"/>
  <c r="K6" i="4"/>
  <c r="K24" i="4"/>
  <c r="K26" i="4"/>
  <c r="K33" i="4"/>
  <c r="K61" i="4"/>
  <c r="K63" i="4"/>
  <c r="K70" i="4"/>
  <c r="K71" i="4"/>
  <c r="K14" i="4"/>
  <c r="K5" i="4"/>
  <c r="K7" i="4"/>
  <c r="K22" i="4"/>
  <c r="K40" i="4"/>
  <c r="K42" i="4"/>
  <c r="K59" i="4"/>
  <c r="K11" i="4"/>
  <c r="K13" i="4"/>
  <c r="K15" i="4"/>
  <c r="K30" i="4"/>
  <c r="K48" i="4"/>
  <c r="K50" i="4"/>
  <c r="K52" i="4"/>
  <c r="K67" i="4"/>
  <c r="K19" i="4"/>
  <c r="K21" i="4"/>
  <c r="K23" i="4"/>
  <c r="K38" i="4"/>
  <c r="K56" i="4"/>
  <c r="K58" i="4"/>
  <c r="K60" i="4"/>
  <c r="K75" i="4"/>
</calcChain>
</file>

<file path=xl/sharedStrings.xml><?xml version="1.0" encoding="utf-8"?>
<sst xmlns="http://schemas.openxmlformats.org/spreadsheetml/2006/main" count="27" uniqueCount="16">
  <si>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</si>
  <si>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</si>
  <si>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</si>
  <si>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</si>
  <si>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>Средний балл аттестата</t>
  </si>
  <si>
    <t>средний балл аттестата с учетом коэффициента (20)</t>
  </si>
  <si>
    <t xml:space="preserve">Физика   результат ГИА в баллах </t>
  </si>
  <si>
    <t>балл по физике с учетом коэффициента (2,56)</t>
  </si>
  <si>
    <t>Информатика   результат ГИА в баллах</t>
  </si>
  <si>
    <t>балл по информатике с учетом коэффициента (4,76)</t>
  </si>
  <si>
    <t>Рекомендован к зачислению в 10 класс.</t>
  </si>
  <si>
    <t>Участники с рейтинговым номером с 13 по 73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</si>
  <si>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(технологический профиль) 17.07.2026 г.</t>
  </si>
  <si>
    <t>Предметы, результаты обучения по которым учитываются при составлении рейтинга (технологический профиль)</t>
  </si>
  <si>
    <t>Статус для участников, рекомендованных к зачислению  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</si>
  <si>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РЕЙТИНГ                                                                                Технологич.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</si>
</sst>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2" fillId="0" borderId="1" xfId="0" applyFont="1" applyBorder="1" applyAlignment="1">
      <alignment horizontal="left" textRotation="90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76"/>
  <sheetViews>
    <sheetView tabSelected="1" topLeftCell="A16" zoomScaleNormal="100" workbookViewId="0">
      <selection activeCell="M3" sqref="M3:N3"/>
    </sheetView>
  </sheetViews>
  <sheetFormatPr defaultColWidth="11.54296875" defaultRowHeight="14.5" x14ac:dyDescent="0.35"/>
  <cols>
    <col min="1" max="1" width="8.453125" style="14" customWidth="1"/>
    <col min="2" max="2" width="11" style="14" customWidth="1"/>
    <col min="3" max="9" width="9.1796875" style="14" customWidth="1"/>
    <col min="10" max="10" width="13.453125" style="14" customWidth="1"/>
    <col min="11" max="11" width="9.1796875" style="14" customWidth="1"/>
    <col min="12" max="12" width="40.453125" style="14" customWidth="1"/>
  </cols>
  <sheetData>
    <row r="1" spans="1:14" ht="46" customHeight="1" x14ac:dyDescent="0.35">
      <c r="A1" s="22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26.5" customHeight="1" x14ac:dyDescent="0.3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9" t="s">
        <v>1</v>
      </c>
      <c r="L2" s="30" t="s">
        <v>14</v>
      </c>
    </row>
    <row r="3" spans="1:14" ht="118.5" customHeight="1" x14ac:dyDescent="0.35">
      <c r="A3" s="16" t="s">
        <v>15</v>
      </c>
      <c r="B3" s="17" t="s">
        <v>0</v>
      </c>
      <c r="C3" s="6" t="s">
        <v>2</v>
      </c>
      <c r="D3" s="5" t="s">
        <v>3</v>
      </c>
      <c r="E3" s="4" t="s">
        <v>6</v>
      </c>
      <c r="F3" s="5" t="s">
        <v>7</v>
      </c>
      <c r="G3" s="3" t="s">
        <v>8</v>
      </c>
      <c r="H3" s="5" t="s">
        <v>9</v>
      </c>
      <c r="I3" s="2" t="s">
        <v>4</v>
      </c>
      <c r="J3" s="1" t="s">
        <v>5</v>
      </c>
      <c r="K3" s="29"/>
      <c r="L3" s="30"/>
      <c r="M3" s="24"/>
      <c r="N3" s="24"/>
    </row>
    <row r="4" spans="1:14" ht="15.5" x14ac:dyDescent="0.35">
      <c r="A4" s="20">
        <v>1</v>
      </c>
      <c r="B4" s="7">
        <v>220</v>
      </c>
      <c r="C4" s="8">
        <v>30</v>
      </c>
      <c r="D4" s="9">
        <f t="shared" ref="D4:D35" si="0">C4*3.23</f>
        <v>96.9</v>
      </c>
      <c r="E4" s="10">
        <v>35</v>
      </c>
      <c r="F4" s="9">
        <f t="shared" ref="F4:F47" si="1">E4*2.56</f>
        <v>89.600000000000009</v>
      </c>
      <c r="G4" s="11">
        <v>0</v>
      </c>
      <c r="H4" s="9">
        <f t="shared" ref="H4:H35" si="2">G4*4.76</f>
        <v>0</v>
      </c>
      <c r="I4" s="18">
        <v>5</v>
      </c>
      <c r="J4" s="9">
        <f t="shared" ref="J4:J35" si="3">I4*20</f>
        <v>100</v>
      </c>
      <c r="K4" s="9">
        <f t="shared" ref="K4:K35" si="4">D4+F4+H4+J4</f>
        <v>286.5</v>
      </c>
      <c r="L4" s="13" t="s">
        <v>10</v>
      </c>
    </row>
    <row r="5" spans="1:14" ht="15.5" x14ac:dyDescent="0.35">
      <c r="A5" s="20">
        <v>2</v>
      </c>
      <c r="B5" s="7">
        <v>83</v>
      </c>
      <c r="C5" s="8">
        <v>27</v>
      </c>
      <c r="D5" s="9">
        <f t="shared" si="0"/>
        <v>87.21</v>
      </c>
      <c r="E5" s="10">
        <v>0</v>
      </c>
      <c r="F5" s="9">
        <f t="shared" si="1"/>
        <v>0</v>
      </c>
      <c r="G5" s="11">
        <v>21</v>
      </c>
      <c r="H5" s="9">
        <f t="shared" si="2"/>
        <v>99.96</v>
      </c>
      <c r="I5" s="12">
        <v>4.88</v>
      </c>
      <c r="J5" s="9">
        <f t="shared" si="3"/>
        <v>97.6</v>
      </c>
      <c r="K5" s="9">
        <f t="shared" si="4"/>
        <v>284.77</v>
      </c>
      <c r="L5" s="13" t="s">
        <v>10</v>
      </c>
    </row>
    <row r="6" spans="1:14" ht="15.5" x14ac:dyDescent="0.35">
      <c r="A6" s="20">
        <v>3</v>
      </c>
      <c r="B6" s="7">
        <v>84</v>
      </c>
      <c r="C6" s="8">
        <v>27</v>
      </c>
      <c r="D6" s="9">
        <f t="shared" si="0"/>
        <v>87.21</v>
      </c>
      <c r="E6" s="10">
        <v>0</v>
      </c>
      <c r="F6" s="9">
        <f t="shared" si="1"/>
        <v>0</v>
      </c>
      <c r="G6" s="11">
        <v>20</v>
      </c>
      <c r="H6" s="9">
        <f t="shared" si="2"/>
        <v>95.199999999999989</v>
      </c>
      <c r="I6" s="18">
        <v>5</v>
      </c>
      <c r="J6" s="9">
        <f t="shared" si="3"/>
        <v>100</v>
      </c>
      <c r="K6" s="9">
        <f t="shared" si="4"/>
        <v>282.40999999999997</v>
      </c>
      <c r="L6" s="13" t="s">
        <v>10</v>
      </c>
    </row>
    <row r="7" spans="1:14" ht="15.5" x14ac:dyDescent="0.35">
      <c r="A7" s="20">
        <v>4</v>
      </c>
      <c r="B7" s="7">
        <v>191</v>
      </c>
      <c r="C7" s="8">
        <v>28</v>
      </c>
      <c r="D7" s="9">
        <f t="shared" si="0"/>
        <v>90.44</v>
      </c>
      <c r="E7" s="10">
        <v>0</v>
      </c>
      <c r="F7" s="9">
        <f t="shared" si="1"/>
        <v>0</v>
      </c>
      <c r="G7" s="11">
        <v>18</v>
      </c>
      <c r="H7" s="9">
        <f t="shared" si="2"/>
        <v>85.679999999999993</v>
      </c>
      <c r="I7" s="12">
        <v>4.88</v>
      </c>
      <c r="J7" s="9">
        <f t="shared" si="3"/>
        <v>97.6</v>
      </c>
      <c r="K7" s="9">
        <f t="shared" si="4"/>
        <v>273.72000000000003</v>
      </c>
      <c r="L7" s="13" t="s">
        <v>10</v>
      </c>
    </row>
    <row r="8" spans="1:14" ht="15.5" x14ac:dyDescent="0.35">
      <c r="A8" s="20">
        <v>5</v>
      </c>
      <c r="B8" s="7">
        <v>206</v>
      </c>
      <c r="C8" s="8">
        <v>26</v>
      </c>
      <c r="D8" s="9">
        <f t="shared" si="0"/>
        <v>83.98</v>
      </c>
      <c r="E8" s="10">
        <v>35</v>
      </c>
      <c r="F8" s="9">
        <f t="shared" si="1"/>
        <v>89.600000000000009</v>
      </c>
      <c r="G8" s="11">
        <v>0</v>
      </c>
      <c r="H8" s="9">
        <f t="shared" si="2"/>
        <v>0</v>
      </c>
      <c r="I8" s="12">
        <v>4.5</v>
      </c>
      <c r="J8" s="9">
        <f t="shared" si="3"/>
        <v>90</v>
      </c>
      <c r="K8" s="9">
        <f t="shared" si="4"/>
        <v>263.58000000000004</v>
      </c>
      <c r="L8" s="13" t="s">
        <v>10</v>
      </c>
    </row>
    <row r="9" spans="1:14" ht="15.5" x14ac:dyDescent="0.35">
      <c r="A9" s="20">
        <v>6</v>
      </c>
      <c r="B9" s="7">
        <v>85</v>
      </c>
      <c r="C9" s="8">
        <v>27</v>
      </c>
      <c r="D9" s="9">
        <f t="shared" si="0"/>
        <v>87.21</v>
      </c>
      <c r="E9" s="10">
        <v>29</v>
      </c>
      <c r="F9" s="9">
        <f t="shared" si="1"/>
        <v>74.239999999999995</v>
      </c>
      <c r="G9" s="11">
        <v>0</v>
      </c>
      <c r="H9" s="9">
        <f t="shared" si="2"/>
        <v>0</v>
      </c>
      <c r="I9" s="18">
        <v>5</v>
      </c>
      <c r="J9" s="9">
        <f t="shared" si="3"/>
        <v>100</v>
      </c>
      <c r="K9" s="9">
        <f t="shared" si="4"/>
        <v>261.45</v>
      </c>
      <c r="L9" s="13" t="s">
        <v>10</v>
      </c>
    </row>
    <row r="10" spans="1:14" ht="15.5" x14ac:dyDescent="0.35">
      <c r="A10" s="20">
        <v>7</v>
      </c>
      <c r="B10" s="7">
        <v>185</v>
      </c>
      <c r="C10" s="8">
        <v>22</v>
      </c>
      <c r="D10" s="9">
        <f t="shared" si="0"/>
        <v>71.06</v>
      </c>
      <c r="E10" s="10">
        <v>35</v>
      </c>
      <c r="F10" s="9">
        <f t="shared" si="1"/>
        <v>89.600000000000009</v>
      </c>
      <c r="G10" s="11">
        <v>0</v>
      </c>
      <c r="H10" s="9">
        <f t="shared" si="2"/>
        <v>0</v>
      </c>
      <c r="I10" s="18">
        <v>5</v>
      </c>
      <c r="J10" s="9">
        <f t="shared" si="3"/>
        <v>100</v>
      </c>
      <c r="K10" s="9">
        <f t="shared" si="4"/>
        <v>260.66000000000003</v>
      </c>
      <c r="L10" s="13" t="s">
        <v>10</v>
      </c>
    </row>
    <row r="11" spans="1:14" ht="15.5" x14ac:dyDescent="0.35">
      <c r="A11" s="20">
        <v>8</v>
      </c>
      <c r="B11" s="7">
        <v>169</v>
      </c>
      <c r="C11" s="8">
        <v>27</v>
      </c>
      <c r="D11" s="9">
        <f t="shared" si="0"/>
        <v>87.21</v>
      </c>
      <c r="E11" s="10">
        <v>0</v>
      </c>
      <c r="F11" s="9">
        <f t="shared" si="1"/>
        <v>0</v>
      </c>
      <c r="G11" s="11">
        <v>18</v>
      </c>
      <c r="H11" s="9">
        <f t="shared" si="2"/>
        <v>85.679999999999993</v>
      </c>
      <c r="I11" s="19">
        <v>4.38</v>
      </c>
      <c r="J11" s="9">
        <f t="shared" si="3"/>
        <v>87.6</v>
      </c>
      <c r="K11" s="9">
        <f t="shared" si="4"/>
        <v>260.49</v>
      </c>
      <c r="L11" s="13" t="s">
        <v>10</v>
      </c>
    </row>
    <row r="12" spans="1:14" ht="15.5" x14ac:dyDescent="0.35">
      <c r="A12" s="20">
        <v>9</v>
      </c>
      <c r="B12" s="7">
        <v>231</v>
      </c>
      <c r="C12" s="8">
        <v>24</v>
      </c>
      <c r="D12" s="9">
        <f t="shared" si="0"/>
        <v>77.52</v>
      </c>
      <c r="E12" s="10">
        <v>0</v>
      </c>
      <c r="F12" s="9">
        <f t="shared" si="1"/>
        <v>0</v>
      </c>
      <c r="G12" s="11">
        <v>18</v>
      </c>
      <c r="H12" s="9">
        <f t="shared" si="2"/>
        <v>85.679999999999993</v>
      </c>
      <c r="I12" s="19">
        <v>4.83</v>
      </c>
      <c r="J12" s="9">
        <f t="shared" si="3"/>
        <v>96.6</v>
      </c>
      <c r="K12" s="9">
        <f t="shared" si="4"/>
        <v>259.79999999999995</v>
      </c>
      <c r="L12" s="13" t="s">
        <v>10</v>
      </c>
    </row>
    <row r="13" spans="1:14" ht="15.5" x14ac:dyDescent="0.35">
      <c r="A13" s="20">
        <v>10</v>
      </c>
      <c r="B13" s="7">
        <v>13</v>
      </c>
      <c r="C13" s="8">
        <v>27</v>
      </c>
      <c r="D13" s="9">
        <f t="shared" si="0"/>
        <v>87.21</v>
      </c>
      <c r="E13" s="10">
        <v>0</v>
      </c>
      <c r="F13" s="9">
        <f t="shared" si="1"/>
        <v>0</v>
      </c>
      <c r="G13" s="11">
        <v>15</v>
      </c>
      <c r="H13" s="9">
        <f t="shared" si="2"/>
        <v>71.399999999999991</v>
      </c>
      <c r="I13" s="18">
        <v>5</v>
      </c>
      <c r="J13" s="9">
        <f t="shared" si="3"/>
        <v>100</v>
      </c>
      <c r="K13" s="9">
        <f t="shared" si="4"/>
        <v>258.61</v>
      </c>
      <c r="L13" s="13" t="s">
        <v>10</v>
      </c>
    </row>
    <row r="14" spans="1:14" ht="15.5" x14ac:dyDescent="0.35">
      <c r="A14" s="20">
        <v>11</v>
      </c>
      <c r="B14" s="7">
        <v>3</v>
      </c>
      <c r="C14" s="8">
        <v>22</v>
      </c>
      <c r="D14" s="9">
        <f t="shared" si="0"/>
        <v>71.06</v>
      </c>
      <c r="E14" s="10">
        <v>0</v>
      </c>
      <c r="F14" s="9">
        <f t="shared" si="1"/>
        <v>0</v>
      </c>
      <c r="G14" s="11">
        <v>18</v>
      </c>
      <c r="H14" s="9">
        <f t="shared" si="2"/>
        <v>85.679999999999993</v>
      </c>
      <c r="I14" s="18">
        <v>5</v>
      </c>
      <c r="J14" s="9">
        <f t="shared" si="3"/>
        <v>100</v>
      </c>
      <c r="K14" s="9">
        <f t="shared" si="4"/>
        <v>256.74</v>
      </c>
      <c r="L14" s="13" t="s">
        <v>10</v>
      </c>
    </row>
    <row r="15" spans="1:14" ht="15.5" x14ac:dyDescent="0.35">
      <c r="A15" s="20">
        <v>12</v>
      </c>
      <c r="B15" s="7">
        <v>243</v>
      </c>
      <c r="C15" s="8">
        <v>22</v>
      </c>
      <c r="D15" s="9">
        <f t="shared" si="0"/>
        <v>71.06</v>
      </c>
      <c r="E15" s="10">
        <v>34</v>
      </c>
      <c r="F15" s="9">
        <f t="shared" si="1"/>
        <v>87.04</v>
      </c>
      <c r="G15" s="11">
        <v>0</v>
      </c>
      <c r="H15" s="9">
        <f t="shared" si="2"/>
        <v>0</v>
      </c>
      <c r="I15" s="12">
        <v>4.88</v>
      </c>
      <c r="J15" s="9">
        <f t="shared" si="3"/>
        <v>97.6</v>
      </c>
      <c r="K15" s="9">
        <f t="shared" si="4"/>
        <v>255.70000000000002</v>
      </c>
      <c r="L15" s="13" t="s">
        <v>10</v>
      </c>
    </row>
    <row r="16" spans="1:14" ht="15.65" customHeight="1" x14ac:dyDescent="0.35">
      <c r="A16" s="15">
        <v>13</v>
      </c>
      <c r="B16" s="7">
        <v>65</v>
      </c>
      <c r="C16" s="8">
        <v>25</v>
      </c>
      <c r="D16" s="9">
        <f t="shared" si="0"/>
        <v>80.75</v>
      </c>
      <c r="E16" s="10">
        <v>0</v>
      </c>
      <c r="F16" s="9">
        <f t="shared" si="1"/>
        <v>0</v>
      </c>
      <c r="G16" s="11">
        <v>17</v>
      </c>
      <c r="H16" s="9">
        <f t="shared" si="2"/>
        <v>80.92</v>
      </c>
      <c r="I16" s="12">
        <v>4.6500000000000004</v>
      </c>
      <c r="J16" s="9">
        <f t="shared" si="3"/>
        <v>93</v>
      </c>
      <c r="K16" s="9">
        <f t="shared" si="4"/>
        <v>254.67000000000002</v>
      </c>
      <c r="L16" s="28" t="s">
        <v>11</v>
      </c>
    </row>
    <row r="17" spans="1:14" ht="15.5" x14ac:dyDescent="0.35">
      <c r="A17" s="15">
        <v>14</v>
      </c>
      <c r="B17" s="7">
        <v>163</v>
      </c>
      <c r="C17" s="8">
        <v>25</v>
      </c>
      <c r="D17" s="9">
        <f t="shared" si="0"/>
        <v>80.75</v>
      </c>
      <c r="E17" s="10">
        <v>0</v>
      </c>
      <c r="F17" s="9">
        <f t="shared" si="1"/>
        <v>0</v>
      </c>
      <c r="G17" s="11">
        <v>17</v>
      </c>
      <c r="H17" s="9">
        <f t="shared" si="2"/>
        <v>80.92</v>
      </c>
      <c r="I17" s="12">
        <v>4.6500000000000004</v>
      </c>
      <c r="J17" s="9">
        <f t="shared" si="3"/>
        <v>93</v>
      </c>
      <c r="K17" s="9">
        <f t="shared" si="4"/>
        <v>254.67000000000002</v>
      </c>
      <c r="L17" s="28"/>
      <c r="N17" s="25"/>
    </row>
    <row r="18" spans="1:14" ht="15.5" x14ac:dyDescent="0.35">
      <c r="A18" s="15">
        <v>15</v>
      </c>
      <c r="B18" s="7">
        <v>9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18</v>
      </c>
      <c r="H18" s="9">
        <f t="shared" si="2"/>
        <v>85.679999999999993</v>
      </c>
      <c r="I18" s="12">
        <v>4.29</v>
      </c>
      <c r="J18" s="9">
        <f t="shared" si="3"/>
        <v>85.8</v>
      </c>
      <c r="K18" s="9">
        <f t="shared" si="4"/>
        <v>252.23000000000002</v>
      </c>
      <c r="L18" s="28"/>
      <c r="N18" s="26"/>
    </row>
    <row r="19" spans="1:14" ht="15.5" x14ac:dyDescent="0.35">
      <c r="A19" s="15">
        <v>16</v>
      </c>
      <c r="B19" s="7">
        <v>7</v>
      </c>
      <c r="C19" s="8">
        <v>23</v>
      </c>
      <c r="D19" s="9">
        <f t="shared" si="0"/>
        <v>74.290000000000006</v>
      </c>
      <c r="E19" s="10">
        <v>0</v>
      </c>
      <c r="F19" s="9">
        <f t="shared" si="1"/>
        <v>0</v>
      </c>
      <c r="G19" s="11">
        <v>17</v>
      </c>
      <c r="H19" s="9">
        <f t="shared" si="2"/>
        <v>80.92</v>
      </c>
      <c r="I19" s="12">
        <v>4.8099999999999996</v>
      </c>
      <c r="J19" s="9">
        <f t="shared" si="3"/>
        <v>96.199999999999989</v>
      </c>
      <c r="K19" s="9">
        <f t="shared" si="4"/>
        <v>251.41</v>
      </c>
      <c r="L19" s="28"/>
      <c r="N19" s="26"/>
    </row>
    <row r="20" spans="1:14" ht="15.5" x14ac:dyDescent="0.35">
      <c r="A20" s="15">
        <v>17</v>
      </c>
      <c r="B20" s="7">
        <v>44</v>
      </c>
      <c r="C20" s="8">
        <v>23</v>
      </c>
      <c r="D20" s="9">
        <f t="shared" si="0"/>
        <v>74.290000000000006</v>
      </c>
      <c r="E20" s="10">
        <v>0</v>
      </c>
      <c r="F20" s="9">
        <f t="shared" si="1"/>
        <v>0</v>
      </c>
      <c r="G20" s="11">
        <v>18</v>
      </c>
      <c r="H20" s="9">
        <f t="shared" si="2"/>
        <v>85.679999999999993</v>
      </c>
      <c r="I20" s="12">
        <v>4.53</v>
      </c>
      <c r="J20" s="9">
        <f t="shared" si="3"/>
        <v>90.600000000000009</v>
      </c>
      <c r="K20" s="9">
        <f t="shared" si="4"/>
        <v>250.57</v>
      </c>
      <c r="L20" s="28"/>
      <c r="N20" s="26"/>
    </row>
    <row r="21" spans="1:14" ht="15.5" x14ac:dyDescent="0.35">
      <c r="A21" s="15">
        <v>18</v>
      </c>
      <c r="B21" s="7">
        <v>57</v>
      </c>
      <c r="C21" s="8">
        <v>25</v>
      </c>
      <c r="D21" s="9">
        <f t="shared" si="0"/>
        <v>80.75</v>
      </c>
      <c r="E21" s="10">
        <v>28</v>
      </c>
      <c r="F21" s="9">
        <f t="shared" si="1"/>
        <v>71.680000000000007</v>
      </c>
      <c r="G21" s="11">
        <v>0</v>
      </c>
      <c r="H21" s="9">
        <f t="shared" si="2"/>
        <v>0</v>
      </c>
      <c r="I21" s="12">
        <v>4.8099999999999996</v>
      </c>
      <c r="J21" s="9">
        <f t="shared" si="3"/>
        <v>96.199999999999989</v>
      </c>
      <c r="K21" s="9">
        <f t="shared" si="4"/>
        <v>248.63</v>
      </c>
      <c r="L21" s="28"/>
      <c r="N21" s="26"/>
    </row>
    <row r="22" spans="1:14" ht="15.5" x14ac:dyDescent="0.35">
      <c r="A22" s="15">
        <v>19</v>
      </c>
      <c r="B22" s="7">
        <v>24</v>
      </c>
      <c r="C22" s="8">
        <v>26</v>
      </c>
      <c r="D22" s="9">
        <f t="shared" si="0"/>
        <v>83.98</v>
      </c>
      <c r="E22" s="10">
        <v>0</v>
      </c>
      <c r="F22" s="9">
        <f t="shared" si="1"/>
        <v>0</v>
      </c>
      <c r="G22" s="11">
        <v>16</v>
      </c>
      <c r="H22" s="9">
        <f t="shared" si="2"/>
        <v>76.16</v>
      </c>
      <c r="I22" s="12">
        <v>4.3099999999999996</v>
      </c>
      <c r="J22" s="9">
        <f t="shared" si="3"/>
        <v>86.199999999999989</v>
      </c>
      <c r="K22" s="9">
        <f t="shared" si="4"/>
        <v>246.33999999999997</v>
      </c>
      <c r="L22" s="28"/>
      <c r="N22" s="26"/>
    </row>
    <row r="23" spans="1:14" ht="15.5" x14ac:dyDescent="0.35">
      <c r="A23" s="15">
        <v>20</v>
      </c>
      <c r="B23" s="7">
        <v>76</v>
      </c>
      <c r="C23" s="8">
        <v>27</v>
      </c>
      <c r="D23" s="9">
        <f t="shared" si="0"/>
        <v>87.21</v>
      </c>
      <c r="E23" s="10">
        <v>0</v>
      </c>
      <c r="F23" s="9">
        <f t="shared" si="1"/>
        <v>0</v>
      </c>
      <c r="G23" s="11">
        <v>14</v>
      </c>
      <c r="H23" s="9">
        <f t="shared" si="2"/>
        <v>66.64</v>
      </c>
      <c r="I23" s="12">
        <v>4.59</v>
      </c>
      <c r="J23" s="9">
        <f t="shared" si="3"/>
        <v>91.8</v>
      </c>
      <c r="K23" s="9">
        <f t="shared" si="4"/>
        <v>245.64999999999998</v>
      </c>
      <c r="L23" s="28"/>
      <c r="N23" s="26"/>
    </row>
    <row r="24" spans="1:14" ht="15.5" x14ac:dyDescent="0.35">
      <c r="A24" s="15">
        <v>21</v>
      </c>
      <c r="B24" s="7">
        <v>47</v>
      </c>
      <c r="C24" s="8">
        <v>26</v>
      </c>
      <c r="D24" s="9">
        <f t="shared" si="0"/>
        <v>83.98</v>
      </c>
      <c r="E24" s="10">
        <v>0</v>
      </c>
      <c r="F24" s="9">
        <f t="shared" si="1"/>
        <v>0</v>
      </c>
      <c r="G24" s="11">
        <v>15</v>
      </c>
      <c r="H24" s="9">
        <f t="shared" si="2"/>
        <v>71.399999999999991</v>
      </c>
      <c r="I24" s="12">
        <v>4.47</v>
      </c>
      <c r="J24" s="9">
        <f t="shared" si="3"/>
        <v>89.399999999999991</v>
      </c>
      <c r="K24" s="9">
        <f t="shared" si="4"/>
        <v>244.77999999999997</v>
      </c>
      <c r="L24" s="28"/>
      <c r="N24" s="26"/>
    </row>
    <row r="25" spans="1:14" ht="15.5" x14ac:dyDescent="0.35">
      <c r="A25" s="15">
        <v>22</v>
      </c>
      <c r="B25" s="7">
        <v>122</v>
      </c>
      <c r="C25" s="8">
        <v>22</v>
      </c>
      <c r="D25" s="9">
        <f t="shared" si="0"/>
        <v>71.06</v>
      </c>
      <c r="E25" s="10">
        <v>0</v>
      </c>
      <c r="F25" s="9">
        <f t="shared" si="1"/>
        <v>0</v>
      </c>
      <c r="G25" s="11">
        <v>16</v>
      </c>
      <c r="H25" s="9">
        <f t="shared" si="2"/>
        <v>76.16</v>
      </c>
      <c r="I25" s="12">
        <v>4.75</v>
      </c>
      <c r="J25" s="9">
        <f t="shared" si="3"/>
        <v>95</v>
      </c>
      <c r="K25" s="9">
        <f t="shared" si="4"/>
        <v>242.22</v>
      </c>
      <c r="L25" s="28"/>
      <c r="N25" s="26"/>
    </row>
    <row r="26" spans="1:14" ht="15.5" x14ac:dyDescent="0.35">
      <c r="A26" s="15">
        <v>23</v>
      </c>
      <c r="B26" s="7">
        <v>88</v>
      </c>
      <c r="C26" s="8">
        <v>19</v>
      </c>
      <c r="D26" s="9">
        <f t="shared" si="0"/>
        <v>61.37</v>
      </c>
      <c r="E26" s="10">
        <v>0</v>
      </c>
      <c r="F26" s="9">
        <f t="shared" si="1"/>
        <v>0</v>
      </c>
      <c r="G26" s="11">
        <v>18</v>
      </c>
      <c r="H26" s="9">
        <f t="shared" si="2"/>
        <v>85.679999999999993</v>
      </c>
      <c r="I26" s="12">
        <v>4.7</v>
      </c>
      <c r="J26" s="9">
        <f t="shared" si="3"/>
        <v>94</v>
      </c>
      <c r="K26" s="9">
        <f t="shared" si="4"/>
        <v>241.04999999999998</v>
      </c>
      <c r="L26" s="28"/>
      <c r="N26" s="26"/>
    </row>
    <row r="27" spans="1:14" ht="15.5" x14ac:dyDescent="0.35">
      <c r="A27" s="15">
        <v>24</v>
      </c>
      <c r="B27" s="7">
        <v>113</v>
      </c>
      <c r="C27" s="8">
        <v>21</v>
      </c>
      <c r="D27" s="9">
        <f t="shared" si="0"/>
        <v>67.83</v>
      </c>
      <c r="E27" s="10">
        <v>0</v>
      </c>
      <c r="F27" s="9">
        <f t="shared" si="1"/>
        <v>0</v>
      </c>
      <c r="G27" s="11">
        <v>16</v>
      </c>
      <c r="H27" s="9">
        <f t="shared" si="2"/>
        <v>76.16</v>
      </c>
      <c r="I27" s="12">
        <v>4.75</v>
      </c>
      <c r="J27" s="9">
        <f t="shared" si="3"/>
        <v>95</v>
      </c>
      <c r="K27" s="9">
        <f t="shared" si="4"/>
        <v>238.99</v>
      </c>
      <c r="L27" s="28"/>
      <c r="N27" s="26"/>
    </row>
    <row r="28" spans="1:14" ht="15.5" x14ac:dyDescent="0.35">
      <c r="A28" s="15">
        <v>25</v>
      </c>
      <c r="B28" s="7">
        <v>17</v>
      </c>
      <c r="C28" s="8">
        <v>20</v>
      </c>
      <c r="D28" s="9">
        <f t="shared" si="0"/>
        <v>64.599999999999994</v>
      </c>
      <c r="E28" s="10">
        <v>0</v>
      </c>
      <c r="F28" s="9">
        <f t="shared" si="1"/>
        <v>0</v>
      </c>
      <c r="G28" s="11">
        <v>17</v>
      </c>
      <c r="H28" s="9">
        <f t="shared" si="2"/>
        <v>80.92</v>
      </c>
      <c r="I28" s="12">
        <v>4.63</v>
      </c>
      <c r="J28" s="9">
        <f t="shared" si="3"/>
        <v>92.6</v>
      </c>
      <c r="K28" s="9">
        <f t="shared" si="4"/>
        <v>238.11999999999998</v>
      </c>
      <c r="L28" s="28"/>
      <c r="N28" s="26"/>
    </row>
    <row r="29" spans="1:14" ht="15.5" x14ac:dyDescent="0.35">
      <c r="A29" s="15">
        <v>26</v>
      </c>
      <c r="B29" s="7">
        <v>118</v>
      </c>
      <c r="C29" s="8">
        <v>21</v>
      </c>
      <c r="D29" s="9">
        <f t="shared" si="0"/>
        <v>67.83</v>
      </c>
      <c r="E29" s="10">
        <v>0</v>
      </c>
      <c r="F29" s="9">
        <f t="shared" si="1"/>
        <v>0</v>
      </c>
      <c r="G29" s="11">
        <v>15</v>
      </c>
      <c r="H29" s="9">
        <f t="shared" si="2"/>
        <v>71.399999999999991</v>
      </c>
      <c r="I29" s="12">
        <v>4.9400000000000004</v>
      </c>
      <c r="J29" s="9">
        <f t="shared" si="3"/>
        <v>98.800000000000011</v>
      </c>
      <c r="K29" s="9">
        <f t="shared" si="4"/>
        <v>238.03</v>
      </c>
      <c r="L29" s="28"/>
      <c r="N29" s="26"/>
    </row>
    <row r="30" spans="1:14" ht="15.5" x14ac:dyDescent="0.35">
      <c r="A30" s="15">
        <v>27</v>
      </c>
      <c r="B30" s="7">
        <v>14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18</v>
      </c>
      <c r="H30" s="9">
        <f t="shared" si="2"/>
        <v>85.679999999999993</v>
      </c>
      <c r="I30" s="12">
        <v>4.5</v>
      </c>
      <c r="J30" s="9">
        <f t="shared" si="3"/>
        <v>90</v>
      </c>
      <c r="K30" s="9">
        <f t="shared" si="4"/>
        <v>237.04999999999998</v>
      </c>
      <c r="L30" s="28"/>
      <c r="N30" s="26"/>
    </row>
    <row r="31" spans="1:14" ht="15.5" x14ac:dyDescent="0.35">
      <c r="A31" s="15">
        <v>28</v>
      </c>
      <c r="B31" s="7">
        <v>199</v>
      </c>
      <c r="C31" s="8">
        <v>23</v>
      </c>
      <c r="D31" s="9">
        <f t="shared" si="0"/>
        <v>74.290000000000006</v>
      </c>
      <c r="E31" s="10">
        <v>0</v>
      </c>
      <c r="F31" s="9">
        <f t="shared" si="1"/>
        <v>0</v>
      </c>
      <c r="G31" s="11">
        <v>17</v>
      </c>
      <c r="H31" s="9">
        <f t="shared" si="2"/>
        <v>80.92</v>
      </c>
      <c r="I31" s="12">
        <v>3.89</v>
      </c>
      <c r="J31" s="9">
        <f t="shared" si="3"/>
        <v>77.8</v>
      </c>
      <c r="K31" s="9">
        <f t="shared" si="4"/>
        <v>233.01</v>
      </c>
      <c r="L31" s="28"/>
      <c r="N31" s="26"/>
    </row>
    <row r="32" spans="1:14" ht="15.5" x14ac:dyDescent="0.35">
      <c r="A32" s="15">
        <v>29</v>
      </c>
      <c r="B32" s="7">
        <v>211</v>
      </c>
      <c r="C32" s="8">
        <v>22</v>
      </c>
      <c r="D32" s="9">
        <f t="shared" si="0"/>
        <v>71.06</v>
      </c>
      <c r="E32" s="10">
        <v>0</v>
      </c>
      <c r="F32" s="9">
        <f t="shared" si="1"/>
        <v>0</v>
      </c>
      <c r="G32" s="11">
        <v>16</v>
      </c>
      <c r="H32" s="9">
        <f t="shared" si="2"/>
        <v>76.16</v>
      </c>
      <c r="I32" s="12">
        <v>4.2</v>
      </c>
      <c r="J32" s="9">
        <f t="shared" si="3"/>
        <v>84</v>
      </c>
      <c r="K32" s="9">
        <f t="shared" si="4"/>
        <v>231.22</v>
      </c>
      <c r="L32" s="28"/>
      <c r="N32" s="26"/>
    </row>
    <row r="33" spans="1:14" ht="15.5" x14ac:dyDescent="0.35">
      <c r="A33" s="15">
        <v>30</v>
      </c>
      <c r="B33" s="7">
        <v>54</v>
      </c>
      <c r="C33" s="8">
        <v>25</v>
      </c>
      <c r="D33" s="9">
        <f t="shared" si="0"/>
        <v>80.75</v>
      </c>
      <c r="E33" s="10">
        <v>25</v>
      </c>
      <c r="F33" s="9">
        <f t="shared" si="1"/>
        <v>64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230.55</v>
      </c>
      <c r="L33" s="28"/>
      <c r="N33" s="26"/>
    </row>
    <row r="34" spans="1:14" ht="15.5" x14ac:dyDescent="0.35">
      <c r="A34" s="15">
        <v>31</v>
      </c>
      <c r="B34" s="7">
        <v>26</v>
      </c>
      <c r="C34" s="8">
        <v>18</v>
      </c>
      <c r="D34" s="9">
        <f t="shared" si="0"/>
        <v>58.14</v>
      </c>
      <c r="E34" s="10">
        <v>0</v>
      </c>
      <c r="F34" s="9">
        <f t="shared" si="1"/>
        <v>0</v>
      </c>
      <c r="G34" s="11">
        <v>19</v>
      </c>
      <c r="H34" s="9">
        <f t="shared" si="2"/>
        <v>90.44</v>
      </c>
      <c r="I34" s="12">
        <v>4.0599999999999996</v>
      </c>
      <c r="J34" s="9">
        <f t="shared" si="3"/>
        <v>81.199999999999989</v>
      </c>
      <c r="K34" s="9">
        <f t="shared" si="4"/>
        <v>229.77999999999997</v>
      </c>
      <c r="L34" s="28"/>
      <c r="N34" s="26"/>
    </row>
    <row r="35" spans="1:14" ht="15.5" x14ac:dyDescent="0.35">
      <c r="A35" s="15">
        <v>32</v>
      </c>
      <c r="B35" s="7">
        <v>78</v>
      </c>
      <c r="C35" s="8">
        <v>19</v>
      </c>
      <c r="D35" s="9">
        <f t="shared" si="0"/>
        <v>61.37</v>
      </c>
      <c r="E35" s="10">
        <v>0</v>
      </c>
      <c r="F35" s="9">
        <f t="shared" si="1"/>
        <v>0</v>
      </c>
      <c r="G35" s="11">
        <v>17</v>
      </c>
      <c r="H35" s="9">
        <f t="shared" si="2"/>
        <v>80.92</v>
      </c>
      <c r="I35" s="12">
        <v>4.3099999999999996</v>
      </c>
      <c r="J35" s="9">
        <f t="shared" si="3"/>
        <v>86.199999999999989</v>
      </c>
      <c r="K35" s="9">
        <f t="shared" si="4"/>
        <v>228.48999999999998</v>
      </c>
      <c r="L35" s="28"/>
      <c r="N35" s="26"/>
    </row>
    <row r="36" spans="1:14" ht="15.5" x14ac:dyDescent="0.35">
      <c r="A36" s="15">
        <v>33</v>
      </c>
      <c r="B36" s="7">
        <v>203</v>
      </c>
      <c r="C36" s="8">
        <v>17</v>
      </c>
      <c r="D36" s="9">
        <f t="shared" ref="D36:D67" si="5">C36*3.23</f>
        <v>54.91</v>
      </c>
      <c r="E36" s="10">
        <v>0</v>
      </c>
      <c r="F36" s="9">
        <f t="shared" si="1"/>
        <v>0</v>
      </c>
      <c r="G36" s="11">
        <v>18</v>
      </c>
      <c r="H36" s="9">
        <f t="shared" ref="H36:H67" si="6">G36*4.76</f>
        <v>85.679999999999993</v>
      </c>
      <c r="I36" s="12">
        <v>4.38</v>
      </c>
      <c r="J36" s="9">
        <f t="shared" ref="J36:J67" si="7">I36*20</f>
        <v>87.6</v>
      </c>
      <c r="K36" s="9">
        <f t="shared" ref="K36:K67" si="8">D36+F36+H36+J36</f>
        <v>228.18999999999997</v>
      </c>
      <c r="L36" s="28"/>
      <c r="N36" s="26"/>
    </row>
    <row r="37" spans="1:14" ht="15.5" x14ac:dyDescent="0.35">
      <c r="A37" s="15">
        <v>34</v>
      </c>
      <c r="B37" s="7">
        <v>228</v>
      </c>
      <c r="C37" s="8">
        <v>18</v>
      </c>
      <c r="D37" s="9">
        <f t="shared" si="5"/>
        <v>58.14</v>
      </c>
      <c r="E37" s="10">
        <v>0</v>
      </c>
      <c r="F37" s="9">
        <f t="shared" si="1"/>
        <v>0</v>
      </c>
      <c r="G37" s="11">
        <v>17</v>
      </c>
      <c r="H37" s="9">
        <f t="shared" si="6"/>
        <v>80.92</v>
      </c>
      <c r="I37" s="12">
        <v>4.29</v>
      </c>
      <c r="J37" s="9">
        <f t="shared" si="7"/>
        <v>85.8</v>
      </c>
      <c r="K37" s="9">
        <f t="shared" si="8"/>
        <v>224.86</v>
      </c>
      <c r="L37" s="28"/>
      <c r="N37" s="26"/>
    </row>
    <row r="38" spans="1:14" ht="15.5" x14ac:dyDescent="0.35">
      <c r="A38" s="15">
        <v>35</v>
      </c>
      <c r="B38" s="7">
        <v>52</v>
      </c>
      <c r="C38" s="8">
        <v>16</v>
      </c>
      <c r="D38" s="9">
        <f t="shared" si="5"/>
        <v>51.68</v>
      </c>
      <c r="E38" s="10">
        <v>0</v>
      </c>
      <c r="F38" s="9">
        <f t="shared" si="1"/>
        <v>0</v>
      </c>
      <c r="G38" s="11">
        <v>17</v>
      </c>
      <c r="H38" s="9">
        <f t="shared" si="6"/>
        <v>80.92</v>
      </c>
      <c r="I38" s="12">
        <v>4.55</v>
      </c>
      <c r="J38" s="9">
        <f t="shared" si="7"/>
        <v>91</v>
      </c>
      <c r="K38" s="9">
        <f t="shared" si="8"/>
        <v>223.6</v>
      </c>
      <c r="L38" s="28"/>
      <c r="N38" s="26"/>
    </row>
    <row r="39" spans="1:14" ht="15.5" x14ac:dyDescent="0.35">
      <c r="A39" s="15">
        <v>36</v>
      </c>
      <c r="B39" s="7">
        <v>104</v>
      </c>
      <c r="C39" s="8">
        <v>23</v>
      </c>
      <c r="D39" s="9">
        <f t="shared" si="5"/>
        <v>74.290000000000006</v>
      </c>
      <c r="E39" s="10">
        <v>0</v>
      </c>
      <c r="F39" s="9">
        <f t="shared" si="1"/>
        <v>0</v>
      </c>
      <c r="G39" s="11">
        <v>13</v>
      </c>
      <c r="H39" s="9">
        <f t="shared" si="6"/>
        <v>61.879999999999995</v>
      </c>
      <c r="I39" s="12">
        <v>4.33</v>
      </c>
      <c r="J39" s="9">
        <f t="shared" si="7"/>
        <v>86.6</v>
      </c>
      <c r="K39" s="9">
        <f t="shared" si="8"/>
        <v>222.77</v>
      </c>
      <c r="L39" s="28"/>
      <c r="N39" s="26"/>
    </row>
    <row r="40" spans="1:14" ht="15.5" x14ac:dyDescent="0.35">
      <c r="A40" s="15">
        <v>37</v>
      </c>
      <c r="B40" s="7">
        <v>168</v>
      </c>
      <c r="C40" s="8">
        <v>22</v>
      </c>
      <c r="D40" s="9">
        <f t="shared" si="5"/>
        <v>71.06</v>
      </c>
      <c r="E40" s="10">
        <v>0</v>
      </c>
      <c r="F40" s="9">
        <f t="shared" si="1"/>
        <v>0</v>
      </c>
      <c r="G40" s="11">
        <v>15</v>
      </c>
      <c r="H40" s="9">
        <f t="shared" si="6"/>
        <v>71.399999999999991</v>
      </c>
      <c r="I40" s="12">
        <v>3.94</v>
      </c>
      <c r="J40" s="9">
        <f t="shared" si="7"/>
        <v>78.8</v>
      </c>
      <c r="K40" s="9">
        <f t="shared" si="8"/>
        <v>221.26</v>
      </c>
      <c r="L40" s="28"/>
      <c r="N40" s="26"/>
    </row>
    <row r="41" spans="1:14" ht="15.5" x14ac:dyDescent="0.35">
      <c r="A41" s="15">
        <v>38</v>
      </c>
      <c r="B41" s="7">
        <v>167</v>
      </c>
      <c r="C41" s="8">
        <v>23</v>
      </c>
      <c r="D41" s="9">
        <f t="shared" si="5"/>
        <v>74.290000000000006</v>
      </c>
      <c r="E41" s="10">
        <v>0</v>
      </c>
      <c r="F41" s="9">
        <f t="shared" si="1"/>
        <v>0</v>
      </c>
      <c r="G41" s="11">
        <v>12</v>
      </c>
      <c r="H41" s="9">
        <f t="shared" si="6"/>
        <v>57.12</v>
      </c>
      <c r="I41" s="12">
        <v>4.4400000000000004</v>
      </c>
      <c r="J41" s="9">
        <f t="shared" si="7"/>
        <v>88.800000000000011</v>
      </c>
      <c r="K41" s="9">
        <f t="shared" si="8"/>
        <v>220.21</v>
      </c>
      <c r="L41" s="28"/>
      <c r="N41" s="26"/>
    </row>
    <row r="42" spans="1:14" ht="15.5" x14ac:dyDescent="0.35">
      <c r="A42" s="15">
        <v>39</v>
      </c>
      <c r="B42" s="7">
        <v>45</v>
      </c>
      <c r="C42" s="8">
        <v>19</v>
      </c>
      <c r="D42" s="9">
        <f t="shared" si="5"/>
        <v>61.37</v>
      </c>
      <c r="E42" s="10">
        <v>0</v>
      </c>
      <c r="F42" s="9">
        <f t="shared" si="1"/>
        <v>0</v>
      </c>
      <c r="G42" s="11">
        <v>16</v>
      </c>
      <c r="H42" s="9">
        <f t="shared" si="6"/>
        <v>76.16</v>
      </c>
      <c r="I42" s="12">
        <v>4.13</v>
      </c>
      <c r="J42" s="9">
        <f t="shared" si="7"/>
        <v>82.6</v>
      </c>
      <c r="K42" s="9">
        <f t="shared" si="8"/>
        <v>220.13</v>
      </c>
      <c r="L42" s="28"/>
      <c r="N42" s="26"/>
    </row>
    <row r="43" spans="1:14" ht="15.5" x14ac:dyDescent="0.35">
      <c r="A43" s="15">
        <v>40</v>
      </c>
      <c r="B43" s="7">
        <v>12</v>
      </c>
      <c r="C43" s="8">
        <v>20</v>
      </c>
      <c r="D43" s="9">
        <f t="shared" si="5"/>
        <v>64.599999999999994</v>
      </c>
      <c r="E43" s="10">
        <v>26</v>
      </c>
      <c r="F43" s="9">
        <f t="shared" si="1"/>
        <v>66.56</v>
      </c>
      <c r="G43" s="11">
        <v>0</v>
      </c>
      <c r="H43" s="9">
        <f t="shared" si="6"/>
        <v>0</v>
      </c>
      <c r="I43" s="12">
        <v>4.41</v>
      </c>
      <c r="J43" s="9">
        <f t="shared" si="7"/>
        <v>88.2</v>
      </c>
      <c r="K43" s="9">
        <f t="shared" si="8"/>
        <v>219.36</v>
      </c>
      <c r="L43" s="28"/>
      <c r="N43" s="26"/>
    </row>
    <row r="44" spans="1:14" ht="15.5" x14ac:dyDescent="0.35">
      <c r="A44" s="15">
        <v>41</v>
      </c>
      <c r="B44" s="7">
        <v>146</v>
      </c>
      <c r="C44" s="8">
        <v>18</v>
      </c>
      <c r="D44" s="9">
        <f t="shared" si="5"/>
        <v>58.14</v>
      </c>
      <c r="E44" s="10">
        <v>0</v>
      </c>
      <c r="F44" s="9">
        <f t="shared" si="1"/>
        <v>0</v>
      </c>
      <c r="G44" s="11">
        <v>15</v>
      </c>
      <c r="H44" s="9">
        <f t="shared" si="6"/>
        <v>71.399999999999991</v>
      </c>
      <c r="I44" s="12">
        <v>4.47</v>
      </c>
      <c r="J44" s="9">
        <f t="shared" si="7"/>
        <v>89.399999999999991</v>
      </c>
      <c r="K44" s="9">
        <f t="shared" si="8"/>
        <v>218.94</v>
      </c>
      <c r="L44" s="28"/>
      <c r="N44" s="26"/>
    </row>
    <row r="45" spans="1:14" ht="15.5" x14ac:dyDescent="0.35">
      <c r="A45" s="15">
        <v>42</v>
      </c>
      <c r="B45" s="7">
        <v>89</v>
      </c>
      <c r="C45" s="8">
        <v>21</v>
      </c>
      <c r="D45" s="9">
        <f t="shared" si="5"/>
        <v>67.83</v>
      </c>
      <c r="E45" s="10">
        <v>0</v>
      </c>
      <c r="F45" s="9">
        <f t="shared" si="1"/>
        <v>0</v>
      </c>
      <c r="G45" s="11">
        <v>14</v>
      </c>
      <c r="H45" s="9">
        <f t="shared" si="6"/>
        <v>66.64</v>
      </c>
      <c r="I45" s="12">
        <v>4.0599999999999996</v>
      </c>
      <c r="J45" s="9">
        <f t="shared" si="7"/>
        <v>81.199999999999989</v>
      </c>
      <c r="K45" s="9">
        <f t="shared" si="8"/>
        <v>215.67</v>
      </c>
      <c r="L45" s="28"/>
      <c r="N45" s="26"/>
    </row>
    <row r="46" spans="1:14" ht="15.5" x14ac:dyDescent="0.35">
      <c r="A46" s="15">
        <v>43</v>
      </c>
      <c r="B46" s="7">
        <v>72</v>
      </c>
      <c r="C46" s="8">
        <v>19</v>
      </c>
      <c r="D46" s="9">
        <f t="shared" si="5"/>
        <v>61.37</v>
      </c>
      <c r="E46" s="10">
        <v>0</v>
      </c>
      <c r="F46" s="9">
        <f t="shared" si="1"/>
        <v>0</v>
      </c>
      <c r="G46" s="11">
        <v>14</v>
      </c>
      <c r="H46" s="9">
        <f t="shared" si="6"/>
        <v>66.64</v>
      </c>
      <c r="I46" s="12">
        <v>4.29</v>
      </c>
      <c r="J46" s="9">
        <f t="shared" si="7"/>
        <v>85.8</v>
      </c>
      <c r="K46" s="9">
        <f t="shared" si="8"/>
        <v>213.81</v>
      </c>
      <c r="L46" s="28"/>
      <c r="N46" s="26"/>
    </row>
    <row r="47" spans="1:14" ht="15.5" x14ac:dyDescent="0.35">
      <c r="A47" s="15">
        <v>44</v>
      </c>
      <c r="B47" s="7">
        <v>198</v>
      </c>
      <c r="C47" s="8">
        <v>18</v>
      </c>
      <c r="D47" s="9">
        <f t="shared" si="5"/>
        <v>58.14</v>
      </c>
      <c r="E47" s="10">
        <v>0</v>
      </c>
      <c r="F47" s="9">
        <f t="shared" si="1"/>
        <v>0</v>
      </c>
      <c r="G47" s="11">
        <v>14</v>
      </c>
      <c r="H47" s="9">
        <f t="shared" si="6"/>
        <v>66.64</v>
      </c>
      <c r="I47" s="12">
        <v>4.41</v>
      </c>
      <c r="J47" s="9">
        <f t="shared" si="7"/>
        <v>88.2</v>
      </c>
      <c r="K47" s="9">
        <f t="shared" si="8"/>
        <v>212.98000000000002</v>
      </c>
      <c r="L47" s="28"/>
      <c r="N47" s="26"/>
    </row>
    <row r="48" spans="1:14" ht="15.5" x14ac:dyDescent="0.35">
      <c r="A48" s="15">
        <v>45</v>
      </c>
      <c r="B48" s="7">
        <v>51</v>
      </c>
      <c r="C48" s="8">
        <v>16</v>
      </c>
      <c r="D48" s="9">
        <f t="shared" si="5"/>
        <v>51.68</v>
      </c>
      <c r="E48" s="10">
        <v>0</v>
      </c>
      <c r="F48" s="9">
        <v>0</v>
      </c>
      <c r="G48" s="11">
        <v>16</v>
      </c>
      <c r="H48" s="9">
        <f t="shared" si="6"/>
        <v>76.16</v>
      </c>
      <c r="I48" s="12">
        <v>4.25</v>
      </c>
      <c r="J48" s="9">
        <f t="shared" si="7"/>
        <v>85</v>
      </c>
      <c r="K48" s="9">
        <f t="shared" si="8"/>
        <v>212.84</v>
      </c>
      <c r="L48" s="28"/>
      <c r="N48" s="26"/>
    </row>
    <row r="49" spans="1:14" ht="15.65" customHeight="1" x14ac:dyDescent="0.35">
      <c r="A49" s="15">
        <v>46</v>
      </c>
      <c r="B49" s="7">
        <v>6</v>
      </c>
      <c r="C49" s="8">
        <v>20</v>
      </c>
      <c r="D49" s="9">
        <f t="shared" si="5"/>
        <v>64.599999999999994</v>
      </c>
      <c r="E49" s="10">
        <v>0</v>
      </c>
      <c r="F49" s="9">
        <f t="shared" ref="F49:F76" si="9">E49*2.56</f>
        <v>0</v>
      </c>
      <c r="G49" s="11">
        <v>13</v>
      </c>
      <c r="H49" s="9">
        <f t="shared" si="6"/>
        <v>61.879999999999995</v>
      </c>
      <c r="I49" s="12">
        <v>4.25</v>
      </c>
      <c r="J49" s="9">
        <f t="shared" si="7"/>
        <v>85</v>
      </c>
      <c r="K49" s="9">
        <f t="shared" si="8"/>
        <v>211.48</v>
      </c>
      <c r="L49" s="28"/>
      <c r="N49" s="27"/>
    </row>
    <row r="50" spans="1:14" ht="15.5" x14ac:dyDescent="0.35">
      <c r="A50" s="15">
        <v>47</v>
      </c>
      <c r="B50" s="7">
        <v>39</v>
      </c>
      <c r="C50" s="8">
        <v>19</v>
      </c>
      <c r="D50" s="9">
        <f t="shared" si="5"/>
        <v>61.37</v>
      </c>
      <c r="E50" s="10">
        <v>0</v>
      </c>
      <c r="F50" s="9">
        <f t="shared" si="9"/>
        <v>0</v>
      </c>
      <c r="G50" s="11">
        <v>12</v>
      </c>
      <c r="H50" s="9">
        <f t="shared" si="6"/>
        <v>57.12</v>
      </c>
      <c r="I50" s="12">
        <v>4.63</v>
      </c>
      <c r="J50" s="9">
        <f t="shared" si="7"/>
        <v>92.6</v>
      </c>
      <c r="K50" s="9">
        <f t="shared" si="8"/>
        <v>211.08999999999997</v>
      </c>
      <c r="L50" s="28"/>
    </row>
    <row r="51" spans="1:14" ht="15.5" x14ac:dyDescent="0.35">
      <c r="A51" s="15">
        <v>48</v>
      </c>
      <c r="B51" s="7">
        <v>41</v>
      </c>
      <c r="C51" s="8">
        <v>18</v>
      </c>
      <c r="D51" s="9">
        <f t="shared" si="5"/>
        <v>58.14</v>
      </c>
      <c r="E51" s="10">
        <v>0</v>
      </c>
      <c r="F51" s="9">
        <f t="shared" si="9"/>
        <v>0</v>
      </c>
      <c r="G51" s="11">
        <v>14</v>
      </c>
      <c r="H51" s="9">
        <f t="shared" si="6"/>
        <v>66.64</v>
      </c>
      <c r="I51" s="12">
        <v>4.3099999999999996</v>
      </c>
      <c r="J51" s="9">
        <f t="shared" si="7"/>
        <v>86.199999999999989</v>
      </c>
      <c r="K51" s="9">
        <f t="shared" si="8"/>
        <v>210.98</v>
      </c>
      <c r="L51" s="28"/>
    </row>
    <row r="52" spans="1:14" ht="15.5" x14ac:dyDescent="0.35">
      <c r="A52" s="15">
        <v>49</v>
      </c>
      <c r="B52" s="7">
        <v>157</v>
      </c>
      <c r="C52" s="8">
        <v>19</v>
      </c>
      <c r="D52" s="9">
        <f t="shared" si="5"/>
        <v>61.37</v>
      </c>
      <c r="E52" s="10">
        <v>23</v>
      </c>
      <c r="F52" s="9">
        <f t="shared" si="9"/>
        <v>58.88</v>
      </c>
      <c r="G52" s="11">
        <v>0</v>
      </c>
      <c r="H52" s="9">
        <f t="shared" si="6"/>
        <v>0</v>
      </c>
      <c r="I52" s="12">
        <v>4.53</v>
      </c>
      <c r="J52" s="9">
        <f t="shared" si="7"/>
        <v>90.600000000000009</v>
      </c>
      <c r="K52" s="9">
        <f t="shared" si="8"/>
        <v>210.85000000000002</v>
      </c>
      <c r="L52" s="28"/>
    </row>
    <row r="53" spans="1:14" ht="15.5" x14ac:dyDescent="0.35">
      <c r="A53" s="15">
        <v>50</v>
      </c>
      <c r="B53" s="7">
        <v>189</v>
      </c>
      <c r="C53" s="8">
        <v>21</v>
      </c>
      <c r="D53" s="9">
        <f t="shared" si="5"/>
        <v>67.83</v>
      </c>
      <c r="E53" s="10">
        <v>0</v>
      </c>
      <c r="F53" s="9">
        <f t="shared" si="9"/>
        <v>0</v>
      </c>
      <c r="G53" s="11">
        <v>12</v>
      </c>
      <c r="H53" s="9">
        <f t="shared" si="6"/>
        <v>57.12</v>
      </c>
      <c r="I53" s="12">
        <v>4.29</v>
      </c>
      <c r="J53" s="9">
        <f t="shared" si="7"/>
        <v>85.8</v>
      </c>
      <c r="K53" s="9">
        <f t="shared" si="8"/>
        <v>210.75</v>
      </c>
      <c r="L53" s="28"/>
    </row>
    <row r="54" spans="1:14" ht="15.5" x14ac:dyDescent="0.35">
      <c r="A54" s="15">
        <v>51</v>
      </c>
      <c r="B54" s="7">
        <v>135</v>
      </c>
      <c r="C54" s="8">
        <v>18</v>
      </c>
      <c r="D54" s="9">
        <f t="shared" si="5"/>
        <v>58.14</v>
      </c>
      <c r="E54" s="10">
        <v>0</v>
      </c>
      <c r="F54" s="9">
        <f t="shared" si="9"/>
        <v>0</v>
      </c>
      <c r="G54" s="11">
        <v>14</v>
      </c>
      <c r="H54" s="9">
        <f t="shared" si="6"/>
        <v>66.64</v>
      </c>
      <c r="I54" s="12">
        <v>4.29</v>
      </c>
      <c r="J54" s="9">
        <f t="shared" si="7"/>
        <v>85.8</v>
      </c>
      <c r="K54" s="9">
        <f t="shared" si="8"/>
        <v>210.57999999999998</v>
      </c>
      <c r="L54" s="28"/>
    </row>
    <row r="55" spans="1:14" ht="15.5" x14ac:dyDescent="0.35">
      <c r="A55" s="15">
        <v>52</v>
      </c>
      <c r="B55" s="7">
        <v>107</v>
      </c>
      <c r="C55" s="8">
        <v>15</v>
      </c>
      <c r="D55" s="9">
        <f t="shared" si="5"/>
        <v>48.45</v>
      </c>
      <c r="E55" s="10">
        <v>0</v>
      </c>
      <c r="F55" s="9">
        <f t="shared" si="9"/>
        <v>0</v>
      </c>
      <c r="G55" s="11">
        <v>18</v>
      </c>
      <c r="H55" s="9">
        <f t="shared" si="6"/>
        <v>85.679999999999993</v>
      </c>
      <c r="I55" s="12">
        <v>3.82</v>
      </c>
      <c r="J55" s="9">
        <f t="shared" si="7"/>
        <v>76.399999999999991</v>
      </c>
      <c r="K55" s="9">
        <f t="shared" si="8"/>
        <v>210.52999999999997</v>
      </c>
      <c r="L55" s="28"/>
    </row>
    <row r="56" spans="1:14" ht="15.5" x14ac:dyDescent="0.35">
      <c r="A56" s="15">
        <v>53</v>
      </c>
      <c r="B56" s="7">
        <v>101</v>
      </c>
      <c r="C56" s="8">
        <v>15</v>
      </c>
      <c r="D56" s="9">
        <f t="shared" si="5"/>
        <v>48.45</v>
      </c>
      <c r="E56" s="10">
        <v>0</v>
      </c>
      <c r="F56" s="9">
        <f t="shared" si="9"/>
        <v>0</v>
      </c>
      <c r="G56" s="11">
        <v>14</v>
      </c>
      <c r="H56" s="9">
        <f t="shared" si="6"/>
        <v>66.64</v>
      </c>
      <c r="I56" s="12">
        <v>4.63</v>
      </c>
      <c r="J56" s="9">
        <f t="shared" si="7"/>
        <v>92.6</v>
      </c>
      <c r="K56" s="9">
        <f t="shared" si="8"/>
        <v>207.69</v>
      </c>
      <c r="L56" s="28"/>
    </row>
    <row r="57" spans="1:14" ht="15.5" x14ac:dyDescent="0.35">
      <c r="A57" s="15">
        <v>54</v>
      </c>
      <c r="B57" s="7">
        <v>29</v>
      </c>
      <c r="C57" s="8">
        <v>12</v>
      </c>
      <c r="D57" s="9">
        <f t="shared" si="5"/>
        <v>38.76</v>
      </c>
      <c r="E57" s="10">
        <v>0</v>
      </c>
      <c r="F57" s="9">
        <f t="shared" si="9"/>
        <v>0</v>
      </c>
      <c r="G57" s="11">
        <v>17</v>
      </c>
      <c r="H57" s="9">
        <f t="shared" si="6"/>
        <v>80.92</v>
      </c>
      <c r="I57" s="12">
        <v>4.38</v>
      </c>
      <c r="J57" s="9">
        <f t="shared" si="7"/>
        <v>87.6</v>
      </c>
      <c r="K57" s="9">
        <f t="shared" si="8"/>
        <v>207.28</v>
      </c>
      <c r="L57" s="28"/>
    </row>
    <row r="58" spans="1:14" ht="15.5" x14ac:dyDescent="0.35">
      <c r="A58" s="15">
        <v>55</v>
      </c>
      <c r="B58" s="7">
        <v>195</v>
      </c>
      <c r="C58" s="8">
        <v>14</v>
      </c>
      <c r="D58" s="9">
        <f t="shared" si="5"/>
        <v>45.22</v>
      </c>
      <c r="E58" s="10">
        <v>0</v>
      </c>
      <c r="F58" s="9">
        <f t="shared" si="9"/>
        <v>0</v>
      </c>
      <c r="G58" s="11">
        <v>16</v>
      </c>
      <c r="H58" s="9">
        <f t="shared" si="6"/>
        <v>76.16</v>
      </c>
      <c r="I58" s="12">
        <v>4.29</v>
      </c>
      <c r="J58" s="9">
        <f t="shared" si="7"/>
        <v>85.8</v>
      </c>
      <c r="K58" s="9">
        <f t="shared" si="8"/>
        <v>207.18</v>
      </c>
      <c r="L58" s="28"/>
    </row>
    <row r="59" spans="1:14" ht="15.5" x14ac:dyDescent="0.35">
      <c r="A59" s="15">
        <v>56</v>
      </c>
      <c r="B59" s="7">
        <v>90</v>
      </c>
      <c r="C59" s="8">
        <v>18</v>
      </c>
      <c r="D59" s="9">
        <f t="shared" si="5"/>
        <v>58.14</v>
      </c>
      <c r="E59" s="10">
        <v>24</v>
      </c>
      <c r="F59" s="9">
        <f t="shared" si="9"/>
        <v>61.44</v>
      </c>
      <c r="G59" s="11">
        <v>0</v>
      </c>
      <c r="H59" s="9">
        <f t="shared" si="6"/>
        <v>0</v>
      </c>
      <c r="I59" s="12">
        <v>4.3099999999999996</v>
      </c>
      <c r="J59" s="9">
        <f t="shared" si="7"/>
        <v>86.199999999999989</v>
      </c>
      <c r="K59" s="9">
        <f t="shared" si="8"/>
        <v>205.77999999999997</v>
      </c>
      <c r="L59" s="28"/>
    </row>
    <row r="60" spans="1:14" ht="15.5" x14ac:dyDescent="0.35">
      <c r="A60" s="15">
        <v>57</v>
      </c>
      <c r="B60" s="7">
        <v>2</v>
      </c>
      <c r="C60" s="8">
        <v>16</v>
      </c>
      <c r="D60" s="9">
        <f t="shared" si="5"/>
        <v>51.68</v>
      </c>
      <c r="E60" s="10">
        <v>0</v>
      </c>
      <c r="F60" s="9">
        <f t="shared" si="9"/>
        <v>0</v>
      </c>
      <c r="G60" s="11">
        <v>15</v>
      </c>
      <c r="H60" s="9">
        <f t="shared" si="6"/>
        <v>71.399999999999991</v>
      </c>
      <c r="I60" s="12">
        <v>4.13</v>
      </c>
      <c r="J60" s="9">
        <f t="shared" si="7"/>
        <v>82.6</v>
      </c>
      <c r="K60" s="9">
        <f t="shared" si="8"/>
        <v>205.67999999999998</v>
      </c>
      <c r="L60" s="28"/>
    </row>
    <row r="61" spans="1:14" ht="15.5" x14ac:dyDescent="0.35">
      <c r="A61" s="15">
        <v>58</v>
      </c>
      <c r="B61" s="7">
        <v>139</v>
      </c>
      <c r="C61" s="8">
        <v>16</v>
      </c>
      <c r="D61" s="9">
        <f t="shared" si="5"/>
        <v>51.68</v>
      </c>
      <c r="E61" s="10">
        <v>0</v>
      </c>
      <c r="F61" s="9">
        <f t="shared" si="9"/>
        <v>0</v>
      </c>
      <c r="G61" s="11">
        <v>14</v>
      </c>
      <c r="H61" s="9">
        <f t="shared" si="6"/>
        <v>66.64</v>
      </c>
      <c r="I61" s="12">
        <v>4.3499999999999996</v>
      </c>
      <c r="J61" s="9">
        <f t="shared" si="7"/>
        <v>87</v>
      </c>
      <c r="K61" s="9">
        <f t="shared" si="8"/>
        <v>205.32</v>
      </c>
      <c r="L61" s="28"/>
    </row>
    <row r="62" spans="1:14" ht="15.5" x14ac:dyDescent="0.35">
      <c r="A62" s="15">
        <v>59</v>
      </c>
      <c r="B62" s="7">
        <v>74</v>
      </c>
      <c r="C62" s="8">
        <v>18</v>
      </c>
      <c r="D62" s="9">
        <f t="shared" si="5"/>
        <v>58.14</v>
      </c>
      <c r="E62" s="10">
        <v>0</v>
      </c>
      <c r="F62" s="9">
        <f t="shared" si="9"/>
        <v>0</v>
      </c>
      <c r="G62" s="11">
        <v>13</v>
      </c>
      <c r="H62" s="9">
        <f t="shared" si="6"/>
        <v>61.879999999999995</v>
      </c>
      <c r="I62" s="12">
        <v>4.24</v>
      </c>
      <c r="J62" s="9">
        <f t="shared" si="7"/>
        <v>84.800000000000011</v>
      </c>
      <c r="K62" s="9">
        <f t="shared" si="8"/>
        <v>204.82</v>
      </c>
      <c r="L62" s="28"/>
    </row>
    <row r="63" spans="1:14" ht="15.5" x14ac:dyDescent="0.35">
      <c r="A63" s="15">
        <v>60</v>
      </c>
      <c r="B63" s="7">
        <v>181</v>
      </c>
      <c r="C63" s="8">
        <v>17</v>
      </c>
      <c r="D63" s="9">
        <f t="shared" si="5"/>
        <v>54.91</v>
      </c>
      <c r="E63" s="10">
        <v>0</v>
      </c>
      <c r="F63" s="9">
        <f t="shared" si="9"/>
        <v>0</v>
      </c>
      <c r="G63" s="11">
        <v>15</v>
      </c>
      <c r="H63" s="9">
        <f t="shared" si="6"/>
        <v>71.399999999999991</v>
      </c>
      <c r="I63" s="12">
        <v>3.89</v>
      </c>
      <c r="J63" s="9">
        <f t="shared" si="7"/>
        <v>77.8</v>
      </c>
      <c r="K63" s="9">
        <f t="shared" si="8"/>
        <v>204.10999999999999</v>
      </c>
      <c r="L63" s="28"/>
    </row>
    <row r="64" spans="1:14" ht="15.5" x14ac:dyDescent="0.35">
      <c r="A64" s="15">
        <v>61</v>
      </c>
      <c r="B64" s="7">
        <v>25</v>
      </c>
      <c r="C64" s="8">
        <v>16</v>
      </c>
      <c r="D64" s="9">
        <f t="shared" si="5"/>
        <v>51.68</v>
      </c>
      <c r="E64" s="10">
        <v>26</v>
      </c>
      <c r="F64" s="9">
        <f t="shared" si="9"/>
        <v>66.56</v>
      </c>
      <c r="G64" s="11">
        <v>0</v>
      </c>
      <c r="H64" s="9">
        <f t="shared" si="6"/>
        <v>0</v>
      </c>
      <c r="I64" s="12">
        <v>4.13</v>
      </c>
      <c r="J64" s="9">
        <f t="shared" si="7"/>
        <v>82.6</v>
      </c>
      <c r="K64" s="9">
        <f t="shared" si="8"/>
        <v>200.84</v>
      </c>
      <c r="L64" s="28"/>
    </row>
    <row r="65" spans="1:12" ht="15.5" x14ac:dyDescent="0.35">
      <c r="A65" s="15">
        <v>62</v>
      </c>
      <c r="B65" s="7">
        <v>187</v>
      </c>
      <c r="C65" s="8">
        <v>18</v>
      </c>
      <c r="D65" s="9">
        <f t="shared" si="5"/>
        <v>58.14</v>
      </c>
      <c r="E65" s="10">
        <v>0</v>
      </c>
      <c r="F65" s="9">
        <f t="shared" si="9"/>
        <v>0</v>
      </c>
      <c r="G65" s="11">
        <v>15</v>
      </c>
      <c r="H65" s="9">
        <f t="shared" si="6"/>
        <v>71.399999999999991</v>
      </c>
      <c r="I65" s="12">
        <v>3.53</v>
      </c>
      <c r="J65" s="9">
        <f t="shared" si="7"/>
        <v>70.599999999999994</v>
      </c>
      <c r="K65" s="9">
        <f t="shared" si="8"/>
        <v>200.14</v>
      </c>
      <c r="L65" s="28"/>
    </row>
    <row r="66" spans="1:12" ht="15.5" x14ac:dyDescent="0.35">
      <c r="A66" s="15">
        <v>63</v>
      </c>
      <c r="B66" s="7">
        <v>50</v>
      </c>
      <c r="C66" s="8">
        <v>16</v>
      </c>
      <c r="D66" s="9">
        <f t="shared" si="5"/>
        <v>51.68</v>
      </c>
      <c r="E66" s="10">
        <v>0</v>
      </c>
      <c r="F66" s="9">
        <f t="shared" si="9"/>
        <v>0</v>
      </c>
      <c r="G66" s="11">
        <v>12</v>
      </c>
      <c r="H66" s="9">
        <f t="shared" si="6"/>
        <v>57.12</v>
      </c>
      <c r="I66" s="12">
        <v>4.5</v>
      </c>
      <c r="J66" s="9">
        <f t="shared" si="7"/>
        <v>90</v>
      </c>
      <c r="K66" s="9">
        <f t="shared" si="8"/>
        <v>198.8</v>
      </c>
      <c r="L66" s="28"/>
    </row>
    <row r="67" spans="1:12" ht="15.5" x14ac:dyDescent="0.35">
      <c r="A67" s="15">
        <v>64</v>
      </c>
      <c r="B67" s="7">
        <v>11</v>
      </c>
      <c r="C67" s="8">
        <v>20</v>
      </c>
      <c r="D67" s="9">
        <f t="shared" si="5"/>
        <v>64.599999999999994</v>
      </c>
      <c r="E67" s="10">
        <v>17</v>
      </c>
      <c r="F67" s="9">
        <f t="shared" si="9"/>
        <v>43.52</v>
      </c>
      <c r="G67" s="11">
        <v>0</v>
      </c>
      <c r="H67" s="9">
        <f t="shared" si="6"/>
        <v>0</v>
      </c>
      <c r="I67" s="12">
        <v>4.5199999999999996</v>
      </c>
      <c r="J67" s="9">
        <f t="shared" si="7"/>
        <v>90.399999999999991</v>
      </c>
      <c r="K67" s="9">
        <f t="shared" si="8"/>
        <v>198.51999999999998</v>
      </c>
      <c r="L67" s="28"/>
    </row>
    <row r="68" spans="1:12" ht="15.5" x14ac:dyDescent="0.35">
      <c r="A68" s="15">
        <v>65</v>
      </c>
      <c r="B68" s="7">
        <v>43</v>
      </c>
      <c r="C68" s="8">
        <v>15</v>
      </c>
      <c r="D68" s="9">
        <f t="shared" ref="D68:D76" si="10">C68*3.23</f>
        <v>48.45</v>
      </c>
      <c r="E68" s="10">
        <v>0</v>
      </c>
      <c r="F68" s="9">
        <f t="shared" si="9"/>
        <v>0</v>
      </c>
      <c r="G68" s="11">
        <v>13</v>
      </c>
      <c r="H68" s="9">
        <f t="shared" ref="H68:H76" si="11">G68*4.76</f>
        <v>61.879999999999995</v>
      </c>
      <c r="I68" s="12">
        <v>4.25</v>
      </c>
      <c r="J68" s="9">
        <f t="shared" ref="J68:J76" si="12">I68*20</f>
        <v>85</v>
      </c>
      <c r="K68" s="9">
        <f t="shared" ref="K68:K76" si="13">D68+F68+H68+J68</f>
        <v>195.32999999999998</v>
      </c>
      <c r="L68" s="28"/>
    </row>
    <row r="69" spans="1:12" ht="15.5" x14ac:dyDescent="0.35">
      <c r="A69" s="15">
        <v>66</v>
      </c>
      <c r="B69" s="7">
        <v>207</v>
      </c>
      <c r="C69" s="8">
        <v>18</v>
      </c>
      <c r="D69" s="9">
        <f t="shared" si="10"/>
        <v>58.14</v>
      </c>
      <c r="E69" s="10">
        <v>23</v>
      </c>
      <c r="F69" s="9">
        <f t="shared" si="9"/>
        <v>58.88</v>
      </c>
      <c r="G69" s="11">
        <v>0</v>
      </c>
      <c r="H69" s="9">
        <f t="shared" si="11"/>
        <v>0</v>
      </c>
      <c r="I69" s="12">
        <v>3.81</v>
      </c>
      <c r="J69" s="9">
        <f t="shared" si="12"/>
        <v>76.2</v>
      </c>
      <c r="K69" s="9">
        <f t="shared" si="13"/>
        <v>193.22000000000003</v>
      </c>
      <c r="L69" s="28"/>
    </row>
    <row r="70" spans="1:12" ht="15.5" x14ac:dyDescent="0.35">
      <c r="A70" s="15">
        <v>67</v>
      </c>
      <c r="B70" s="7">
        <v>225</v>
      </c>
      <c r="C70" s="8">
        <v>14</v>
      </c>
      <c r="D70" s="9">
        <f t="shared" si="10"/>
        <v>45.22</v>
      </c>
      <c r="E70" s="10">
        <v>0</v>
      </c>
      <c r="F70" s="9">
        <f t="shared" si="9"/>
        <v>0</v>
      </c>
      <c r="G70" s="11">
        <v>13</v>
      </c>
      <c r="H70" s="9">
        <f t="shared" si="11"/>
        <v>61.879999999999995</v>
      </c>
      <c r="I70" s="12">
        <v>4.24</v>
      </c>
      <c r="J70" s="9">
        <f t="shared" si="12"/>
        <v>84.800000000000011</v>
      </c>
      <c r="K70" s="9">
        <f t="shared" si="13"/>
        <v>191.9</v>
      </c>
      <c r="L70" s="28"/>
    </row>
    <row r="71" spans="1:12" ht="15.5" x14ac:dyDescent="0.35">
      <c r="A71" s="15">
        <v>68</v>
      </c>
      <c r="B71" s="7">
        <v>130</v>
      </c>
      <c r="C71" s="8">
        <v>14</v>
      </c>
      <c r="D71" s="9">
        <f t="shared" si="10"/>
        <v>45.22</v>
      </c>
      <c r="E71" s="10">
        <v>0</v>
      </c>
      <c r="F71" s="9">
        <f t="shared" si="9"/>
        <v>0</v>
      </c>
      <c r="G71" s="11">
        <v>13</v>
      </c>
      <c r="H71" s="9">
        <f t="shared" si="11"/>
        <v>61.879999999999995</v>
      </c>
      <c r="I71" s="12">
        <v>4.1900000000000004</v>
      </c>
      <c r="J71" s="9">
        <f t="shared" si="12"/>
        <v>83.800000000000011</v>
      </c>
      <c r="K71" s="9">
        <f t="shared" si="13"/>
        <v>190.9</v>
      </c>
      <c r="L71" s="28"/>
    </row>
    <row r="72" spans="1:12" ht="15.5" x14ac:dyDescent="0.35">
      <c r="A72" s="15">
        <v>69</v>
      </c>
      <c r="B72" s="7">
        <v>200</v>
      </c>
      <c r="C72" s="8">
        <v>14</v>
      </c>
      <c r="D72" s="9">
        <f t="shared" si="10"/>
        <v>45.22</v>
      </c>
      <c r="E72" s="10">
        <v>0</v>
      </c>
      <c r="F72" s="9">
        <f t="shared" si="9"/>
        <v>0</v>
      </c>
      <c r="G72" s="11">
        <v>12</v>
      </c>
      <c r="H72" s="9">
        <f t="shared" si="11"/>
        <v>57.12</v>
      </c>
      <c r="I72" s="12">
        <v>4</v>
      </c>
      <c r="J72" s="9">
        <f t="shared" si="12"/>
        <v>80</v>
      </c>
      <c r="K72" s="9">
        <f t="shared" si="13"/>
        <v>182.34</v>
      </c>
      <c r="L72" s="28"/>
    </row>
    <row r="73" spans="1:12" ht="15.5" x14ac:dyDescent="0.35">
      <c r="A73" s="15">
        <v>70</v>
      </c>
      <c r="B73" s="7">
        <v>221</v>
      </c>
      <c r="C73" s="8">
        <v>11</v>
      </c>
      <c r="D73" s="9">
        <f t="shared" si="10"/>
        <v>35.53</v>
      </c>
      <c r="E73" s="10">
        <v>22</v>
      </c>
      <c r="F73" s="9">
        <f t="shared" si="9"/>
        <v>56.32</v>
      </c>
      <c r="G73" s="11">
        <v>0</v>
      </c>
      <c r="H73" s="9">
        <f t="shared" si="11"/>
        <v>0</v>
      </c>
      <c r="I73" s="12">
        <v>4.18</v>
      </c>
      <c r="J73" s="9">
        <f t="shared" si="12"/>
        <v>83.6</v>
      </c>
      <c r="K73" s="9">
        <f t="shared" si="13"/>
        <v>175.45</v>
      </c>
      <c r="L73" s="28"/>
    </row>
    <row r="74" spans="1:12" ht="15.5" x14ac:dyDescent="0.35">
      <c r="A74" s="15">
        <v>71</v>
      </c>
      <c r="B74" s="7">
        <v>222</v>
      </c>
      <c r="C74" s="8">
        <v>15</v>
      </c>
      <c r="D74" s="9">
        <f t="shared" si="10"/>
        <v>48.45</v>
      </c>
      <c r="E74" s="10">
        <v>15</v>
      </c>
      <c r="F74" s="9">
        <f t="shared" si="9"/>
        <v>38.4</v>
      </c>
      <c r="G74" s="11">
        <v>0</v>
      </c>
      <c r="H74" s="9">
        <f t="shared" si="11"/>
        <v>0</v>
      </c>
      <c r="I74" s="12">
        <v>4.41</v>
      </c>
      <c r="J74" s="9">
        <f t="shared" si="12"/>
        <v>88.2</v>
      </c>
      <c r="K74" s="9">
        <f t="shared" si="13"/>
        <v>175.05</v>
      </c>
      <c r="L74" s="28"/>
    </row>
    <row r="75" spans="1:12" ht="15.5" x14ac:dyDescent="0.35">
      <c r="A75" s="15">
        <v>72</v>
      </c>
      <c r="B75" s="7">
        <v>182</v>
      </c>
      <c r="C75" s="8">
        <v>14</v>
      </c>
      <c r="D75" s="9">
        <f t="shared" si="10"/>
        <v>45.22</v>
      </c>
      <c r="E75" s="10">
        <v>0</v>
      </c>
      <c r="F75" s="9">
        <f t="shared" si="9"/>
        <v>0</v>
      </c>
      <c r="G75" s="11">
        <v>10</v>
      </c>
      <c r="H75" s="9">
        <f t="shared" si="11"/>
        <v>47.599999999999994</v>
      </c>
      <c r="I75" s="12">
        <v>3.94</v>
      </c>
      <c r="J75" s="9">
        <f t="shared" si="12"/>
        <v>78.8</v>
      </c>
      <c r="K75" s="9">
        <f t="shared" si="13"/>
        <v>171.62</v>
      </c>
      <c r="L75" s="28"/>
    </row>
    <row r="76" spans="1:12" ht="15.5" x14ac:dyDescent="0.35">
      <c r="A76" s="15">
        <v>73</v>
      </c>
      <c r="B76" s="7">
        <v>82</v>
      </c>
      <c r="C76" s="8">
        <v>18</v>
      </c>
      <c r="D76" s="9">
        <f t="shared" si="10"/>
        <v>58.14</v>
      </c>
      <c r="E76" s="10">
        <v>0</v>
      </c>
      <c r="F76" s="9">
        <f t="shared" si="9"/>
        <v>0</v>
      </c>
      <c r="G76" s="11">
        <v>8</v>
      </c>
      <c r="H76" s="9">
        <f t="shared" si="11"/>
        <v>38.08</v>
      </c>
      <c r="I76" s="12">
        <v>3.76</v>
      </c>
      <c r="J76" s="9">
        <f t="shared" si="12"/>
        <v>75.199999999999989</v>
      </c>
      <c r="K76" s="9">
        <f t="shared" si="13"/>
        <v>171.42</v>
      </c>
      <c r="L76" s="28"/>
    </row>
  </sheetData>
  <mergeCells count="7">
    <mergeCell ref="A2:J2"/>
    <mergeCell ref="A1:L1"/>
    <mergeCell ref="M3:N3"/>
    <mergeCell ref="N17:N49"/>
    <mergeCell ref="L16:L76"/>
    <mergeCell ref="K2:K3"/>
    <mergeCell ref="L2:L3"/>
  </mergeCells>
  <pageMargins left="0.78740157480314965" right="0.78740157480314965" top="0.6692913385826772" bottom="0.6692913385826772" header="0.39370078740157483" footer="0.39370078740157483"/>
  <pageSetup paperSize="9" scale="51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рейтинг-технолог</vt:lpstr>
      <vt:lpstr>'рейтинг-технолог'!_FilterDatabase_0</vt:lpstr>
      <vt:lpstr>'рейтинг-технолог'!_FilterDatabase_0_0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2026-07-17T10:27:42Z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